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0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'01'!$A$1:$H$41</definedName>
  </definedNames>
  <calcPr calcId="152511"/>
</workbook>
</file>

<file path=xl/calcChain.xml><?xml version="1.0" encoding="utf-8"?>
<calcChain xmlns="http://schemas.openxmlformats.org/spreadsheetml/2006/main">
  <c r="F19" i="38" l="1"/>
  <c r="G19" i="38"/>
  <c r="H26" i="38"/>
  <c r="F25" i="38"/>
  <c r="G25" i="38"/>
  <c r="H25" i="38"/>
  <c r="H23" i="38"/>
  <c r="F23" i="38"/>
  <c r="G23" i="38"/>
  <c r="F36" i="38" l="1"/>
  <c r="G36" i="38"/>
  <c r="H36" i="38"/>
  <c r="F26" i="38" l="1"/>
  <c r="G26" i="38"/>
  <c r="D17" i="38" l="1"/>
  <c r="E17" i="38"/>
  <c r="H33" i="38" l="1"/>
  <c r="G33" i="38"/>
  <c r="F33" i="38"/>
  <c r="H11" i="38" l="1"/>
  <c r="F11" i="38"/>
  <c r="H37" i="38" l="1"/>
  <c r="G37" i="38"/>
  <c r="F37" i="38"/>
  <c r="E38" i="38"/>
  <c r="D38" i="38"/>
  <c r="C38" i="38"/>
  <c r="F24" i="38"/>
  <c r="H22" i="38"/>
  <c r="G22" i="38"/>
  <c r="F22" i="38"/>
  <c r="H24" i="38"/>
  <c r="H16" i="38"/>
  <c r="F16" i="38"/>
  <c r="H32" i="38"/>
  <c r="G32" i="38"/>
  <c r="F32" i="38"/>
  <c r="G31" i="38"/>
  <c r="G24" i="38"/>
  <c r="G35" i="38"/>
  <c r="G34" i="38"/>
  <c r="G29" i="38"/>
  <c r="G21" i="38"/>
  <c r="G20" i="38"/>
  <c r="G16" i="38"/>
  <c r="G15" i="38"/>
  <c r="G14" i="38"/>
  <c r="G13" i="38"/>
  <c r="G12" i="38"/>
  <c r="G11" i="38"/>
  <c r="G10" i="38"/>
  <c r="G8" i="38"/>
  <c r="F21" i="38"/>
  <c r="H10" i="38"/>
  <c r="H12" i="38"/>
  <c r="H13" i="38"/>
  <c r="H14" i="38"/>
  <c r="H15" i="38"/>
  <c r="C17" i="38"/>
  <c r="H20" i="38"/>
  <c r="H21" i="38"/>
  <c r="H29" i="38"/>
  <c r="H31" i="38"/>
  <c r="H34" i="38"/>
  <c r="H35" i="38"/>
  <c r="H8" i="38"/>
  <c r="F8" i="38"/>
  <c r="F10" i="38"/>
  <c r="F12" i="38"/>
  <c r="F13" i="38"/>
  <c r="F14" i="38"/>
  <c r="F15" i="38"/>
  <c r="F20" i="38"/>
  <c r="F29" i="38"/>
  <c r="F31" i="38"/>
  <c r="F34" i="38"/>
  <c r="F35" i="38"/>
  <c r="H38" i="38" l="1"/>
  <c r="F38" i="38"/>
  <c r="G18" i="38"/>
  <c r="F17" i="38"/>
  <c r="G38" i="38"/>
  <c r="F18" i="38"/>
  <c r="H18" i="38"/>
  <c r="C27" i="38"/>
  <c r="C39" i="38" s="1"/>
  <c r="G17" i="38"/>
  <c r="E39" i="38"/>
  <c r="H17" i="38"/>
  <c r="F39" i="38" l="1"/>
  <c r="G39" i="38"/>
  <c r="H39" i="38"/>
  <c r="G27" i="38"/>
  <c r="H27" i="38"/>
  <c r="F27" i="38"/>
</calcChain>
</file>

<file path=xl/sharedStrings.xml><?xml version="1.0" encoding="utf-8"?>
<sst xmlns="http://schemas.openxmlformats.org/spreadsheetml/2006/main" count="71" uniqueCount="68">
  <si>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</si>
  <si>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</si>
  <si>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</si>
  <si>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</si>
  <si>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</si>
  <si>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</si>
  <si>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</si>
  <si>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</si>
  <si>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</si>
  <si>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</si>
  <si>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</si>
  <si>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</si>
  <si>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</si>
  <si>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</si>
  <si>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</si>
  <si>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</si>
  <si>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</si>
  <si>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</si>
  <si>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</si>
  <si>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</si>
  <si>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</si>
  <si>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</si>
  <si>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</si>
  <si>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</si>
  <si>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</si>
  <si>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</si>
  <si>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</si>
  <si>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</si>
  <si>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</si>
  <si>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</si>
  <si>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</si>
  <si>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</si>
  <si>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</si>
  <si>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</si>
  <si>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</si>
  <si>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</si>
  <si>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</si>
  <si>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</si>
  <si>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</si>
  <si>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</si>
  <si>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</si>
  <si>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</si>
  <si>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</si>
  <si>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</si>
  <si>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</si>
  <si>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</si>
  <si>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</si>
  <si>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</si>
  <si>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</si>
  <si>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</si>
  <si>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</si>
  <si>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</si>
  <si>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</si>
  <si>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</si>
  <si>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</si>
  <si>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</si>
  <si>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</si>
  <si>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</si>
  <si>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</si>
  <si>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>Бюджет МО 2020 год</t>
  </si>
  <si>
    <t xml:space="preserve">          межбюджетные трансферты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</si>
  <si>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</si>
  <si>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</si>
  <si>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2020год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</si>
  <si>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9 месяцев  2020 года</t>
  </si>
  <si>
    <t>уточненный бюджет на 9 мес.  2020 г.</t>
  </si>
  <si>
    <t>кассовое исполнение за 9 мес. 2020 г.</t>
  </si>
  <si>
    <t>БЕЗВОЗМЕЗДНЫЕ ПОСТУПЛЕНИЯ ОТ ДРУГИХ БЮДЖЕТОВ БЮДЖЕТНОЙ СИСТЕМЫ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</si>
</sst>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tabSelected="1" view="pageBreakPreview" zoomScaleSheetLayoutView="100" workbookViewId="0">
      <selection activeCell="M31" sqref="M31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3" t="s">
        <v>39</v>
      </c>
      <c r="B1" s="43"/>
      <c r="C1" s="43"/>
      <c r="D1" s="43"/>
      <c r="E1" s="43"/>
      <c r="F1" s="43"/>
      <c r="G1" s="28"/>
    </row>
    <row r="2" spans="1:8" s="4" customFormat="1" ht="24" customHeight="1" x14ac:dyDescent="0.2">
      <c r="A2" s="40" t="s">
        <v>64</v>
      </c>
      <c r="B2" s="40"/>
      <c r="C2" s="40"/>
      <c r="D2" s="40"/>
      <c r="E2" s="40"/>
      <c r="F2" s="40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4" t="s">
        <v>8</v>
      </c>
      <c r="B4" s="44" t="s">
        <v>1</v>
      </c>
      <c r="C4" s="44" t="s">
        <v>59</v>
      </c>
      <c r="D4" s="45" t="s">
        <v>63</v>
      </c>
      <c r="E4" s="46"/>
      <c r="F4" s="47"/>
      <c r="G4" s="24"/>
      <c r="H4" s="41" t="s">
        <v>35</v>
      </c>
    </row>
    <row r="5" spans="1:8" ht="48" x14ac:dyDescent="0.2">
      <c r="A5" s="44"/>
      <c r="B5" s="44"/>
      <c r="C5" s="44"/>
      <c r="D5" s="36" t="s">
        <v>65</v>
      </c>
      <c r="E5" s="14" t="s">
        <v>66</v>
      </c>
      <c r="F5" s="15" t="s">
        <v>33</v>
      </c>
      <c r="G5" s="15" t="s">
        <v>34</v>
      </c>
      <c r="H5" s="41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2" t="s">
        <v>11</v>
      </c>
      <c r="C7" s="42"/>
      <c r="D7" s="42"/>
      <c r="E7" s="42"/>
      <c r="F7" s="42"/>
      <c r="G7" s="27"/>
      <c r="H7" s="16"/>
    </row>
    <row r="8" spans="1:8" x14ac:dyDescent="0.2">
      <c r="A8" s="11" t="s">
        <v>9</v>
      </c>
      <c r="B8" s="18" t="s">
        <v>21</v>
      </c>
      <c r="C8" s="20">
        <v>304.2</v>
      </c>
      <c r="D8" s="20">
        <v>304.2</v>
      </c>
      <c r="E8" s="20">
        <v>230.3</v>
      </c>
      <c r="F8" s="32">
        <f t="shared" ref="F8:F26" si="0">E8/D8*100</f>
        <v>75.706771860618019</v>
      </c>
      <c r="G8" s="32">
        <f>E8-D8</f>
        <v>-73.899999999999977</v>
      </c>
      <c r="H8" s="34">
        <f>E8/C8*100</f>
        <v>75.706771860618019</v>
      </c>
    </row>
    <row r="9" spans="1:8" x14ac:dyDescent="0.2">
      <c r="A9" s="11" t="s">
        <v>57</v>
      </c>
      <c r="B9" s="18" t="s">
        <v>58</v>
      </c>
      <c r="C9" s="20">
        <v>6.3</v>
      </c>
      <c r="D9" s="20">
        <v>6.3</v>
      </c>
      <c r="E9" s="20">
        <v>133.30000000000001</v>
      </c>
      <c r="F9" s="32"/>
      <c r="G9" s="32"/>
      <c r="H9" s="34"/>
    </row>
    <row r="10" spans="1:8" x14ac:dyDescent="0.2">
      <c r="A10" s="11" t="s">
        <v>40</v>
      </c>
      <c r="B10" s="18" t="s">
        <v>41</v>
      </c>
      <c r="C10" s="20">
        <v>122.2</v>
      </c>
      <c r="D10" s="20">
        <v>122.2</v>
      </c>
      <c r="E10" s="20">
        <v>94.7</v>
      </c>
      <c r="F10" s="32">
        <f t="shared" si="0"/>
        <v>77.495908346972172</v>
      </c>
      <c r="G10" s="32">
        <f t="shared" ref="G10:G27" si="1">E10-D10</f>
        <v>-27.5</v>
      </c>
      <c r="H10" s="34">
        <f t="shared" ref="H10:H38" si="2">E10/C10*100</f>
        <v>77.495908346972172</v>
      </c>
    </row>
    <row r="11" spans="1:8" x14ac:dyDescent="0.2">
      <c r="A11" s="11" t="s">
        <v>42</v>
      </c>
      <c r="B11" s="18" t="s">
        <v>43</v>
      </c>
      <c r="C11" s="20">
        <v>1663.9</v>
      </c>
      <c r="D11" s="20">
        <v>1663.9</v>
      </c>
      <c r="E11" s="20">
        <v>1770</v>
      </c>
      <c r="F11" s="32">
        <f t="shared" si="0"/>
        <v>106.37658513131798</v>
      </c>
      <c r="G11" s="32">
        <f t="shared" si="1"/>
        <v>106.09999999999991</v>
      </c>
      <c r="H11" s="34">
        <f t="shared" si="2"/>
        <v>106.37658513131798</v>
      </c>
    </row>
    <row r="12" spans="1:8" ht="28.5" hidden="1" customHeight="1" x14ac:dyDescent="0.2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10</v>
      </c>
      <c r="B15" s="18" t="s">
        <v>7</v>
      </c>
      <c r="C15" s="20">
        <v>7405.6</v>
      </c>
      <c r="D15" s="20">
        <v>7405.6</v>
      </c>
      <c r="E15" s="20">
        <v>2455.4</v>
      </c>
      <c r="F15" s="32">
        <f t="shared" si="0"/>
        <v>33.155990061575025</v>
      </c>
      <c r="G15" s="32">
        <f t="shared" si="1"/>
        <v>-4950.2000000000007</v>
      </c>
      <c r="H15" s="34">
        <f t="shared" si="2"/>
        <v>33.155990061575025</v>
      </c>
    </row>
    <row r="16" spans="1:8" ht="24" x14ac:dyDescent="0.2">
      <c r="A16" s="11" t="s">
        <v>46</v>
      </c>
      <c r="B16" s="18" t="s">
        <v>45</v>
      </c>
      <c r="C16" s="20">
        <v>0</v>
      </c>
      <c r="D16" s="20">
        <v>0</v>
      </c>
      <c r="E16" s="20">
        <v>480</v>
      </c>
      <c r="F16" s="32" t="e">
        <f t="shared" si="0"/>
        <v>#DIV/0!</v>
      </c>
      <c r="G16" s="32">
        <f t="shared" si="1"/>
        <v>480</v>
      </c>
      <c r="H16" s="34" t="e">
        <f t="shared" si="2"/>
        <v>#DIV/0!</v>
      </c>
    </row>
    <row r="17" spans="1:8" ht="24" x14ac:dyDescent="0.2">
      <c r="A17" s="12"/>
      <c r="B17" s="19" t="s">
        <v>49</v>
      </c>
      <c r="C17" s="23">
        <f>SUM(C8:C16)</f>
        <v>9502.2000000000007</v>
      </c>
      <c r="D17" s="23">
        <f>SUM(D8:D16)</f>
        <v>9502.2000000000007</v>
      </c>
      <c r="E17" s="23">
        <f>SUM(E8:E16)</f>
        <v>5163.7000000000007</v>
      </c>
      <c r="F17" s="33">
        <f t="shared" si="0"/>
        <v>54.342152343667784</v>
      </c>
      <c r="G17" s="33">
        <f t="shared" si="1"/>
        <v>-4338.5</v>
      </c>
      <c r="H17" s="35">
        <f t="shared" si="2"/>
        <v>54.342152343667784</v>
      </c>
    </row>
    <row r="18" spans="1:8" s="31" customFormat="1" ht="12.75" customHeight="1" x14ac:dyDescent="0.2">
      <c r="A18" s="12"/>
      <c r="B18" s="19" t="s">
        <v>50</v>
      </c>
      <c r="C18" s="22">
        <v>1234.8</v>
      </c>
      <c r="D18" s="22">
        <v>2539.8000000000002</v>
      </c>
      <c r="E18" s="22">
        <v>1995.8</v>
      </c>
      <c r="F18" s="33">
        <f t="shared" si="0"/>
        <v>78.58099062918339</v>
      </c>
      <c r="G18" s="33">
        <f t="shared" si="1"/>
        <v>-544.00000000000023</v>
      </c>
      <c r="H18" s="35">
        <f t="shared" si="2"/>
        <v>161.62941367023001</v>
      </c>
    </row>
    <row r="19" spans="1:8" s="31" customFormat="1" ht="36" x14ac:dyDescent="0.2">
      <c r="A19" s="12"/>
      <c r="B19" s="19" t="s">
        <v>67</v>
      </c>
      <c r="C19" s="22"/>
      <c r="D19" s="22">
        <v>2683.3</v>
      </c>
      <c r="E19" s="22">
        <v>2136.8000000000002</v>
      </c>
      <c r="F19" s="33">
        <f t="shared" si="0"/>
        <v>79.633287370029436</v>
      </c>
      <c r="G19" s="33">
        <f t="shared" si="1"/>
        <v>-546.5</v>
      </c>
      <c r="H19" s="35"/>
    </row>
    <row r="20" spans="1:8" x14ac:dyDescent="0.2">
      <c r="A20" s="11" t="s">
        <v>51</v>
      </c>
      <c r="B20" s="18" t="s">
        <v>5</v>
      </c>
      <c r="C20" s="20">
        <v>893.2</v>
      </c>
      <c r="D20" s="20">
        <v>893.2</v>
      </c>
      <c r="E20" s="20">
        <v>744.4</v>
      </c>
      <c r="F20" s="32">
        <f t="shared" si="0"/>
        <v>83.34079713390058</v>
      </c>
      <c r="G20" s="32">
        <f t="shared" si="1"/>
        <v>-148.80000000000007</v>
      </c>
      <c r="H20" s="34">
        <f t="shared" si="2"/>
        <v>83.34079713390058</v>
      </c>
    </row>
    <row r="21" spans="1:8" x14ac:dyDescent="0.2">
      <c r="A21" s="11" t="s">
        <v>51</v>
      </c>
      <c r="B21" s="18" t="s">
        <v>6</v>
      </c>
      <c r="C21" s="20">
        <v>260.8</v>
      </c>
      <c r="D21" s="20">
        <v>260.8</v>
      </c>
      <c r="E21" s="20">
        <v>195.6</v>
      </c>
      <c r="F21" s="32">
        <f t="shared" si="0"/>
        <v>75</v>
      </c>
      <c r="G21" s="32">
        <f t="shared" si="1"/>
        <v>-65.200000000000017</v>
      </c>
      <c r="H21" s="34">
        <f t="shared" si="2"/>
        <v>75</v>
      </c>
    </row>
    <row r="22" spans="1:8" x14ac:dyDescent="0.2">
      <c r="A22" s="11" t="s">
        <v>51</v>
      </c>
      <c r="B22" s="18" t="s">
        <v>13</v>
      </c>
      <c r="C22" s="20">
        <v>80.8</v>
      </c>
      <c r="D22" s="20">
        <v>86.8</v>
      </c>
      <c r="E22" s="20">
        <v>60.6</v>
      </c>
      <c r="F22" s="32">
        <f t="shared" si="0"/>
        <v>69.815668202764982</v>
      </c>
      <c r="G22" s="32">
        <f t="shared" si="1"/>
        <v>-26.199999999999996</v>
      </c>
      <c r="H22" s="34">
        <f t="shared" si="2"/>
        <v>75</v>
      </c>
    </row>
    <row r="23" spans="1:8" x14ac:dyDescent="0.2">
      <c r="A23" s="11" t="s">
        <v>51</v>
      </c>
      <c r="B23" s="18" t="s">
        <v>60</v>
      </c>
      <c r="C23" s="20">
        <v>0</v>
      </c>
      <c r="D23" s="20">
        <v>1442.5</v>
      </c>
      <c r="E23" s="20">
        <v>1136.2</v>
      </c>
      <c r="F23" s="32">
        <f t="shared" si="0"/>
        <v>78.766031195840554</v>
      </c>
      <c r="G23" s="32">
        <f t="shared" si="1"/>
        <v>-306.29999999999995</v>
      </c>
      <c r="H23" s="34" t="e">
        <f t="shared" si="2"/>
        <v>#DIV/0!</v>
      </c>
    </row>
    <row r="24" spans="1:8" ht="17.45" customHeight="1" x14ac:dyDescent="0.2">
      <c r="A24" s="11" t="s">
        <v>47</v>
      </c>
      <c r="B24" s="18" t="s">
        <v>48</v>
      </c>
      <c r="C24" s="20">
        <v>0</v>
      </c>
      <c r="D24" s="20">
        <v>0</v>
      </c>
      <c r="E24" s="20">
        <v>2.5</v>
      </c>
      <c r="F24" s="32" t="e">
        <f t="shared" si="0"/>
        <v>#DIV/0!</v>
      </c>
      <c r="G24" s="32">
        <f>E24-D24</f>
        <v>2.5</v>
      </c>
      <c r="H24" s="34" t="e">
        <f t="shared" si="2"/>
        <v>#DIV/0!</v>
      </c>
    </row>
    <row r="25" spans="1:8" ht="55.9" customHeight="1" x14ac:dyDescent="0.2">
      <c r="A25" s="11" t="s">
        <v>52</v>
      </c>
      <c r="B25" s="18" t="s">
        <v>53</v>
      </c>
      <c r="C25" s="20">
        <v>0</v>
      </c>
      <c r="D25" s="20">
        <v>12.5</v>
      </c>
      <c r="E25" s="20">
        <v>12.5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59.45" customHeight="1" x14ac:dyDescent="0.2">
      <c r="A26" s="11" t="s">
        <v>61</v>
      </c>
      <c r="B26" s="18" t="s">
        <v>62</v>
      </c>
      <c r="C26" s="20">
        <v>0</v>
      </c>
      <c r="D26" s="20">
        <v>-156</v>
      </c>
      <c r="E26" s="20">
        <v>-156</v>
      </c>
      <c r="F26" s="32">
        <f t="shared" si="0"/>
        <v>100</v>
      </c>
      <c r="G26" s="32">
        <f>E26-D26</f>
        <v>0</v>
      </c>
      <c r="H26" s="34" t="e">
        <f t="shared" si="2"/>
        <v>#DIV/0!</v>
      </c>
    </row>
    <row r="27" spans="1:8" ht="28.9" customHeight="1" x14ac:dyDescent="0.2">
      <c r="A27" s="12" t="s">
        <v>12</v>
      </c>
      <c r="B27" s="19" t="s">
        <v>2</v>
      </c>
      <c r="C27" s="23">
        <f>C17+C18</f>
        <v>10737</v>
      </c>
      <c r="D27" s="23">
        <v>11153.1</v>
      </c>
      <c r="E27" s="23">
        <v>7159.5</v>
      </c>
      <c r="F27" s="33">
        <f>E27/D27*100</f>
        <v>64.192914974312075</v>
      </c>
      <c r="G27" s="33">
        <f t="shared" si="1"/>
        <v>-3993.6000000000004</v>
      </c>
      <c r="H27" s="35">
        <f t="shared" si="2"/>
        <v>66.680637049455157</v>
      </c>
    </row>
    <row r="28" spans="1:8" x14ac:dyDescent="0.2">
      <c r="A28" s="11"/>
      <c r="B28" s="48" t="s">
        <v>14</v>
      </c>
      <c r="C28" s="49"/>
      <c r="D28" s="49"/>
      <c r="E28" s="49"/>
      <c r="F28" s="49"/>
      <c r="G28" s="49"/>
      <c r="H28" s="50"/>
    </row>
    <row r="29" spans="1:8" x14ac:dyDescent="0.2">
      <c r="A29" s="9" t="s">
        <v>3</v>
      </c>
      <c r="B29" s="18" t="s">
        <v>17</v>
      </c>
      <c r="C29" s="21">
        <v>6107.3</v>
      </c>
      <c r="D29" s="21">
        <v>8808.6</v>
      </c>
      <c r="E29" s="20">
        <v>3211.3</v>
      </c>
      <c r="F29" s="32">
        <f t="shared" ref="F29:F38" si="3">E29/D29*100</f>
        <v>36.456417591898827</v>
      </c>
      <c r="G29" s="32">
        <f t="shared" ref="G29:G38" si="4">E29-D29</f>
        <v>-5597.3</v>
      </c>
      <c r="H29" s="34">
        <f t="shared" si="2"/>
        <v>52.5813370884024</v>
      </c>
    </row>
    <row r="30" spans="1:8" x14ac:dyDescent="0.2">
      <c r="A30" s="9" t="s">
        <v>29</v>
      </c>
      <c r="B30" s="18" t="s">
        <v>30</v>
      </c>
      <c r="C30" s="21">
        <v>80.8</v>
      </c>
      <c r="D30" s="21">
        <v>86.8</v>
      </c>
      <c r="E30" s="20">
        <v>60.6</v>
      </c>
      <c r="F30" s="32"/>
      <c r="G30" s="32"/>
      <c r="H30" s="34"/>
    </row>
    <row r="31" spans="1:8" ht="24" x14ac:dyDescent="0.2">
      <c r="A31" s="9" t="s">
        <v>15</v>
      </c>
      <c r="B31" s="18" t="s">
        <v>16</v>
      </c>
      <c r="C31" s="21">
        <v>200</v>
      </c>
      <c r="D31" s="21">
        <v>200</v>
      </c>
      <c r="E31" s="20">
        <v>151.1</v>
      </c>
      <c r="F31" s="32">
        <f t="shared" si="3"/>
        <v>75.55</v>
      </c>
      <c r="G31" s="32">
        <f t="shared" si="4"/>
        <v>-48.900000000000006</v>
      </c>
      <c r="H31" s="34">
        <f t="shared" si="2"/>
        <v>75.55</v>
      </c>
    </row>
    <row r="32" spans="1:8" x14ac:dyDescent="0.2">
      <c r="A32" s="9" t="s">
        <v>31</v>
      </c>
      <c r="B32" s="18" t="s">
        <v>32</v>
      </c>
      <c r="C32" s="21">
        <v>0.5</v>
      </c>
      <c r="D32" s="21">
        <v>698.6</v>
      </c>
      <c r="E32" s="20">
        <v>257.39999999999998</v>
      </c>
      <c r="F32" s="32">
        <f>E32/D32*100</f>
        <v>36.84511880904666</v>
      </c>
      <c r="G32" s="32">
        <f>E32-D32</f>
        <v>-441.20000000000005</v>
      </c>
      <c r="H32" s="34">
        <f>E32/C32*100</f>
        <v>51479.999999999993</v>
      </c>
    </row>
    <row r="33" spans="1:8" x14ac:dyDescent="0.2">
      <c r="A33" s="9" t="s">
        <v>37</v>
      </c>
      <c r="B33" s="18" t="s">
        <v>38</v>
      </c>
      <c r="C33" s="21">
        <v>1000</v>
      </c>
      <c r="D33" s="21">
        <v>1744.4</v>
      </c>
      <c r="E33" s="20">
        <v>1103.7</v>
      </c>
      <c r="F33" s="32">
        <f>E33/D33*100</f>
        <v>63.271038752579678</v>
      </c>
      <c r="G33" s="32">
        <f>E33-D33</f>
        <v>-640.70000000000005</v>
      </c>
      <c r="H33" s="34">
        <f>E33/C33*100</f>
        <v>110.37000000000002</v>
      </c>
    </row>
    <row r="34" spans="1:8" x14ac:dyDescent="0.2">
      <c r="A34" s="9" t="s">
        <v>19</v>
      </c>
      <c r="B34" s="18" t="s">
        <v>44</v>
      </c>
      <c r="C34" s="21">
        <v>2706.5</v>
      </c>
      <c r="D34" s="21">
        <v>2706.5</v>
      </c>
      <c r="E34" s="20">
        <v>662.8</v>
      </c>
      <c r="F34" s="32">
        <f t="shared" si="3"/>
        <v>24.489192684278589</v>
      </c>
      <c r="G34" s="32">
        <f t="shared" si="4"/>
        <v>-2043.7</v>
      </c>
      <c r="H34" s="34">
        <f t="shared" si="2"/>
        <v>24.489192684278589</v>
      </c>
    </row>
    <row r="35" spans="1:8" x14ac:dyDescent="0.2">
      <c r="A35" s="9" t="s">
        <v>20</v>
      </c>
      <c r="B35" s="18" t="s">
        <v>18</v>
      </c>
      <c r="C35" s="20">
        <v>550</v>
      </c>
      <c r="D35" s="20">
        <v>550</v>
      </c>
      <c r="E35" s="20">
        <v>382.9</v>
      </c>
      <c r="F35" s="32">
        <f t="shared" si="3"/>
        <v>69.61818181818181</v>
      </c>
      <c r="G35" s="32">
        <f t="shared" si="4"/>
        <v>-167.10000000000002</v>
      </c>
      <c r="H35" s="34">
        <f t="shared" si="2"/>
        <v>69.61818181818181</v>
      </c>
    </row>
    <row r="36" spans="1:8" x14ac:dyDescent="0.2">
      <c r="A36" s="9" t="s">
        <v>55</v>
      </c>
      <c r="B36" s="18" t="s">
        <v>56</v>
      </c>
      <c r="C36" s="20">
        <v>20</v>
      </c>
      <c r="D36" s="20">
        <v>20</v>
      </c>
      <c r="E36" s="20">
        <v>0</v>
      </c>
      <c r="F36" s="32">
        <f t="shared" si="3"/>
        <v>0</v>
      </c>
      <c r="G36" s="32">
        <f t="shared" si="4"/>
        <v>-20</v>
      </c>
      <c r="H36" s="34">
        <f t="shared" si="2"/>
        <v>0</v>
      </c>
    </row>
    <row r="37" spans="1:8" x14ac:dyDescent="0.2">
      <c r="A37" s="9" t="s">
        <v>36</v>
      </c>
      <c r="B37" s="18" t="s">
        <v>54</v>
      </c>
      <c r="C37" s="20">
        <v>71.900000000000006</v>
      </c>
      <c r="D37" s="20">
        <v>71.900000000000006</v>
      </c>
      <c r="E37" s="20">
        <v>71.900000000000006</v>
      </c>
      <c r="F37" s="32">
        <f>E37/D37*100</f>
        <v>100</v>
      </c>
      <c r="G37" s="32">
        <f>E37-D37</f>
        <v>0</v>
      </c>
      <c r="H37" s="34">
        <f>E37/C37*100</f>
        <v>100</v>
      </c>
    </row>
    <row r="38" spans="1:8" x14ac:dyDescent="0.2">
      <c r="A38" s="10">
        <v>9800</v>
      </c>
      <c r="B38" s="19" t="s">
        <v>28</v>
      </c>
      <c r="C38" s="22">
        <f>SUM(C29:C37)</f>
        <v>10737</v>
      </c>
      <c r="D38" s="22">
        <f>SUM(D29:D37)</f>
        <v>14886.8</v>
      </c>
      <c r="E38" s="22">
        <f>SUM(E29:E37)</f>
        <v>5901.7</v>
      </c>
      <c r="F38" s="33">
        <f t="shared" si="3"/>
        <v>39.643845554450927</v>
      </c>
      <c r="G38" s="33">
        <f t="shared" si="4"/>
        <v>-8985.0999999999985</v>
      </c>
      <c r="H38" s="35">
        <f t="shared" si="2"/>
        <v>54.966005401881347</v>
      </c>
    </row>
    <row r="39" spans="1:8" x14ac:dyDescent="0.2">
      <c r="A39" s="10">
        <v>7900</v>
      </c>
      <c r="B39" s="19" t="s">
        <v>27</v>
      </c>
      <c r="C39" s="20">
        <f>C27-C38</f>
        <v>0</v>
      </c>
      <c r="D39" s="20">
        <v>-2844.8</v>
      </c>
      <c r="E39" s="20">
        <f>E27-E38</f>
        <v>1257.8000000000002</v>
      </c>
      <c r="F39" s="32">
        <f>E39/D39*100</f>
        <v>-44.214004499437578</v>
      </c>
      <c r="G39" s="32">
        <f>E39-D39</f>
        <v>4102.6000000000004</v>
      </c>
      <c r="H39" s="34" t="e">
        <f>E39/C39*100</f>
        <v>#DIV/0!</v>
      </c>
    </row>
    <row r="40" spans="1:8" x14ac:dyDescent="0.2">
      <c r="A40" s="17"/>
      <c r="B40" s="37"/>
      <c r="C40" s="38"/>
      <c r="D40" s="38"/>
      <c r="E40" s="38"/>
      <c r="F40" s="38"/>
      <c r="G40" s="38"/>
      <c r="H40" s="39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</sheetData>
  <mergeCells count="10">
    <mergeCell ref="B40:H40"/>
    <mergeCell ref="A2:F2"/>
    <mergeCell ref="H4:H5"/>
    <mergeCell ref="B7:F7"/>
    <mergeCell ref="A1:F1"/>
    <mergeCell ref="A4:A5"/>
    <mergeCell ref="B4:B5"/>
    <mergeCell ref="C4:C5"/>
    <mergeCell ref="D4:F4"/>
    <mergeCell ref="B28:H28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2020-10-14T09:27:04Z</dcterms:modified>
</cp:coreProperties>
</file>